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1075" windowHeight="97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C12"/>
  <c r="E4"/>
  <c r="E12" l="1"/>
  <c r="F12" l="1"/>
  <c r="C13" s="1"/>
  <c r="D13" l="1"/>
  <c r="E13" l="1"/>
  <c r="F13" l="1"/>
  <c r="C14" s="1"/>
  <c r="D14" l="1"/>
  <c r="E14" l="1"/>
  <c r="F14" l="1"/>
  <c r="C15" s="1"/>
  <c r="D15" l="1"/>
  <c r="E15" l="1"/>
  <c r="F15" l="1"/>
  <c r="C16" s="1"/>
  <c r="D16" l="1"/>
  <c r="E16" s="1"/>
  <c r="F16" s="1"/>
  <c r="C17" s="1"/>
  <c r="D17" l="1"/>
  <c r="E17" s="1"/>
  <c r="F17" s="1"/>
  <c r="C18" s="1"/>
  <c r="D18" l="1"/>
  <c r="E18" s="1"/>
  <c r="F18" s="1"/>
  <c r="C19" s="1"/>
  <c r="D19" l="1"/>
  <c r="E19" s="1"/>
  <c r="F19" s="1"/>
  <c r="C20" s="1"/>
  <c r="D20" l="1"/>
  <c r="E20" s="1"/>
  <c r="F20" s="1"/>
  <c r="C21" s="1"/>
  <c r="D21" l="1"/>
  <c r="E21" s="1"/>
  <c r="F21" s="1"/>
  <c r="C22" s="1"/>
  <c r="D22" l="1"/>
  <c r="E22" s="1"/>
  <c r="F22" s="1"/>
  <c r="C23" s="1"/>
  <c r="D23" l="1"/>
  <c r="E23" s="1"/>
  <c r="F23" s="1"/>
  <c r="C24" s="1"/>
  <c r="D24" l="1"/>
  <c r="E24" s="1"/>
  <c r="F24" s="1"/>
  <c r="C25" s="1"/>
  <c r="D25" l="1"/>
  <c r="E25" s="1"/>
  <c r="F25" s="1"/>
  <c r="C26" s="1"/>
  <c r="D26" l="1"/>
  <c r="E26" s="1"/>
  <c r="F26" s="1"/>
  <c r="C27" s="1"/>
  <c r="D27" l="1"/>
  <c r="E27" s="1"/>
  <c r="F27" s="1"/>
  <c r="C28" s="1"/>
  <c r="D28" l="1"/>
  <c r="E28" s="1"/>
  <c r="F28" s="1"/>
  <c r="C29" s="1"/>
  <c r="D29" l="1"/>
  <c r="E29" s="1"/>
  <c r="F29" s="1"/>
  <c r="C30" s="1"/>
  <c r="D30" l="1"/>
  <c r="E30" s="1"/>
  <c r="F30" s="1"/>
  <c r="C31" s="1"/>
  <c r="F31" l="1"/>
  <c r="C32" s="1"/>
  <c r="D31"/>
  <c r="E31" s="1"/>
  <c r="D32" l="1"/>
  <c r="E32" s="1"/>
  <c r="F32" s="1"/>
  <c r="C33" s="1"/>
  <c r="D33" l="1"/>
  <c r="E33" s="1"/>
  <c r="F33" s="1"/>
  <c r="C34" s="1"/>
  <c r="D34" l="1"/>
  <c r="E34" s="1"/>
  <c r="F34" s="1"/>
  <c r="C35" s="1"/>
  <c r="D35" l="1"/>
  <c r="E35" s="1"/>
  <c r="F35" s="1"/>
  <c r="C36" s="1"/>
  <c r="D36" l="1"/>
  <c r="E36" s="1"/>
  <c r="F36" s="1"/>
  <c r="C37" s="1"/>
  <c r="D37" l="1"/>
  <c r="E37" s="1"/>
  <c r="F37" s="1"/>
  <c r="C38" s="1"/>
  <c r="D38" l="1"/>
  <c r="E38" s="1"/>
  <c r="F38" s="1"/>
  <c r="C39" s="1"/>
  <c r="D39" l="1"/>
  <c r="E39" s="1"/>
  <c r="F39" s="1"/>
  <c r="C40" s="1"/>
  <c r="D40" l="1"/>
  <c r="E40" s="1"/>
  <c r="F40" s="1"/>
  <c r="C41" s="1"/>
  <c r="D41" l="1"/>
  <c r="E41" s="1"/>
  <c r="F41" s="1"/>
  <c r="C42" s="1"/>
  <c r="D42" l="1"/>
  <c r="E42" s="1"/>
  <c r="F42" s="1"/>
  <c r="C43" s="1"/>
  <c r="D43" l="1"/>
  <c r="E43" s="1"/>
  <c r="F43" s="1"/>
  <c r="C44" s="1"/>
  <c r="D44" l="1"/>
  <c r="E44" s="1"/>
  <c r="F44" s="1"/>
  <c r="C45" s="1"/>
  <c r="D45" l="1"/>
  <c r="E45" s="1"/>
  <c r="F45" s="1"/>
  <c r="C46" s="1"/>
  <c r="D46" l="1"/>
  <c r="E46" s="1"/>
  <c r="F46" s="1"/>
  <c r="C47" s="1"/>
  <c r="D47" l="1"/>
  <c r="E47" s="1"/>
  <c r="F47" s="1"/>
  <c r="C48" s="1"/>
  <c r="D48" l="1"/>
  <c r="E48" s="1"/>
  <c r="F48" s="1"/>
  <c r="C49" s="1"/>
  <c r="D49" l="1"/>
  <c r="E49" s="1"/>
  <c r="F49" s="1"/>
  <c r="C50" s="1"/>
  <c r="D50" l="1"/>
  <c r="E50" s="1"/>
  <c r="F50" s="1"/>
  <c r="C51" s="1"/>
  <c r="D51" l="1"/>
  <c r="E51" s="1"/>
  <c r="F51" s="1"/>
  <c r="C52" s="1"/>
  <c r="D52" l="1"/>
  <c r="E52" s="1"/>
  <c r="F52" s="1"/>
  <c r="C53" s="1"/>
  <c r="D53" l="1"/>
  <c r="E53" s="1"/>
  <c r="F53" s="1"/>
  <c r="C54" s="1"/>
  <c r="D54" l="1"/>
  <c r="E54" s="1"/>
  <c r="F54" s="1"/>
  <c r="C55" s="1"/>
  <c r="D55" l="1"/>
  <c r="E55" s="1"/>
  <c r="F55" s="1"/>
  <c r="C56" s="1"/>
  <c r="D56" l="1"/>
  <c r="E56" s="1"/>
  <c r="F56" s="1"/>
  <c r="C57" s="1"/>
  <c r="D57" l="1"/>
  <c r="E57" s="1"/>
  <c r="F57" s="1"/>
  <c r="C58" s="1"/>
  <c r="D58" l="1"/>
  <c r="E58" s="1"/>
  <c r="F58" s="1"/>
  <c r="C59" s="1"/>
  <c r="D59" l="1"/>
  <c r="E59" s="1"/>
  <c r="F59" s="1"/>
  <c r="C60" s="1"/>
  <c r="D60" l="1"/>
  <c r="E60" s="1"/>
  <c r="F60" s="1"/>
  <c r="C61" s="1"/>
  <c r="D61" l="1"/>
  <c r="E61" s="1"/>
  <c r="F61" s="1"/>
  <c r="C62" s="1"/>
  <c r="D62" l="1"/>
  <c r="E62" s="1"/>
  <c r="F62" s="1"/>
  <c r="C63" s="1"/>
  <c r="D63" l="1"/>
  <c r="E63" s="1"/>
  <c r="F63" s="1"/>
  <c r="C64" s="1"/>
  <c r="D64" l="1"/>
  <c r="E64" s="1"/>
  <c r="F64" s="1"/>
  <c r="C65" s="1"/>
  <c r="D65" l="1"/>
  <c r="E65" s="1"/>
  <c r="F65" s="1"/>
  <c r="C66" s="1"/>
  <c r="D66" l="1"/>
  <c r="E66" s="1"/>
  <c r="F66" s="1"/>
  <c r="C67" s="1"/>
  <c r="D67" l="1"/>
  <c r="E67" s="1"/>
  <c r="F67" s="1"/>
  <c r="C68" s="1"/>
  <c r="D68" l="1"/>
  <c r="E68" s="1"/>
  <c r="F68" s="1"/>
  <c r="C69" s="1"/>
  <c r="D69" l="1"/>
  <c r="E69" s="1"/>
  <c r="F69" s="1"/>
  <c r="C70" s="1"/>
  <c r="D70" l="1"/>
  <c r="E70" s="1"/>
  <c r="F70" s="1"/>
  <c r="C71" s="1"/>
  <c r="D71" l="1"/>
  <c r="E71" l="1"/>
  <c r="D73"/>
  <c r="D7" s="1"/>
  <c r="E73" l="1"/>
  <c r="E7" s="1"/>
  <c r="F71"/>
</calcChain>
</file>

<file path=xl/sharedStrings.xml><?xml version="1.0" encoding="utf-8"?>
<sst xmlns="http://schemas.openxmlformats.org/spreadsheetml/2006/main" count="12" uniqueCount="12">
  <si>
    <t>5-YEAR LOAN AMORTIZATION SCHEDULE</t>
  </si>
  <si>
    <t>Principal Amount:</t>
  </si>
  <si>
    <t>Monthly Payment</t>
  </si>
  <si>
    <t>Interest Rate:</t>
  </si>
  <si>
    <t>Term in Months:</t>
  </si>
  <si>
    <t>Total Paid</t>
  </si>
  <si>
    <t>Month</t>
  </si>
  <si>
    <t>Beginning Principal Balance</t>
  </si>
  <si>
    <t>Interest Paid</t>
  </si>
  <si>
    <t>Principal Paid</t>
  </si>
  <si>
    <t>Remaining Principal Amount</t>
  </si>
  <si>
    <t>TOTALS:</t>
  </si>
</sst>
</file>

<file path=xl/styles.xml><?xml version="1.0" encoding="utf-8"?>
<styleSheet xmlns="http://schemas.openxmlformats.org/spreadsheetml/2006/main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5" formatCode="&quot;£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i/>
      <sz val="15"/>
      <color indexed="6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rgb="FF9C0006"/>
      <name val="Calibri"/>
      <family val="2"/>
      <scheme val="minor"/>
    </font>
    <font>
      <b/>
      <sz val="12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42">
    <xf numFmtId="0" fontId="0" fillId="0" borderId="0" xfId="0"/>
    <xf numFmtId="0" fontId="4" fillId="4" borderId="0" xfId="0" applyFont="1" applyFill="1"/>
    <xf numFmtId="0" fontId="5" fillId="5" borderId="0" xfId="0" applyFont="1" applyFill="1" applyAlignment="1" applyProtection="1">
      <alignment horizontal="center"/>
    </xf>
    <xf numFmtId="0" fontId="5" fillId="4" borderId="0" xfId="0" applyFont="1" applyFill="1" applyAlignment="1" applyProtection="1"/>
    <xf numFmtId="0" fontId="5" fillId="0" borderId="0" xfId="0" applyFont="1" applyFill="1" applyAlignment="1" applyProtection="1"/>
    <xf numFmtId="0" fontId="4" fillId="0" borderId="0" xfId="0" applyFont="1" applyFill="1"/>
    <xf numFmtId="0" fontId="4" fillId="0" borderId="0" xfId="0" applyFont="1"/>
    <xf numFmtId="0" fontId="6" fillId="6" borderId="1" xfId="0" applyFont="1" applyFill="1" applyBorder="1" applyAlignment="1" applyProtection="1">
      <alignment horizontal="left"/>
    </xf>
    <xf numFmtId="0" fontId="7" fillId="6" borderId="2" xfId="0" applyFont="1" applyFill="1" applyBorder="1"/>
    <xf numFmtId="165" fontId="6" fillId="6" borderId="2" xfId="1" applyNumberFormat="1" applyFont="1" applyFill="1" applyBorder="1" applyAlignment="1" applyProtection="1">
      <alignment horizontal="right"/>
    </xf>
    <xf numFmtId="0" fontId="6" fillId="7" borderId="3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/>
    </xf>
    <xf numFmtId="0" fontId="6" fillId="6" borderId="5" xfId="0" applyFont="1" applyFill="1" applyBorder="1" applyAlignment="1" applyProtection="1">
      <alignment horizontal="left"/>
    </xf>
    <xf numFmtId="0" fontId="7" fillId="6" borderId="0" xfId="0" applyFont="1" applyFill="1"/>
    <xf numFmtId="9" fontId="6" fillId="6" borderId="0" xfId="0" applyNumberFormat="1" applyFont="1" applyFill="1" applyProtection="1"/>
    <xf numFmtId="165" fontId="6" fillId="7" borderId="3" xfId="0" applyNumberFormat="1" applyFont="1" applyFill="1" applyBorder="1" applyAlignment="1" applyProtection="1">
      <alignment horizontal="center"/>
    </xf>
    <xf numFmtId="165" fontId="6" fillId="7" borderId="4" xfId="0" applyNumberFormat="1" applyFont="1" applyFill="1" applyBorder="1" applyAlignment="1" applyProtection="1">
      <alignment horizontal="center"/>
    </xf>
    <xf numFmtId="0" fontId="6" fillId="6" borderId="6" xfId="0" applyFont="1" applyFill="1" applyBorder="1" applyAlignment="1" applyProtection="1">
      <alignment horizontal="left"/>
    </xf>
    <xf numFmtId="0" fontId="7" fillId="6" borderId="7" xfId="0" applyFont="1" applyFill="1" applyBorder="1"/>
    <xf numFmtId="1" fontId="6" fillId="6" borderId="8" xfId="0" applyNumberFormat="1" applyFont="1" applyFill="1" applyBorder="1" applyProtection="1"/>
    <xf numFmtId="8" fontId="7" fillId="4" borderId="0" xfId="0" applyNumberFormat="1" applyFont="1" applyFill="1" applyBorder="1"/>
    <xf numFmtId="0" fontId="6" fillId="8" borderId="0" xfId="0" applyFont="1" applyFill="1" applyBorder="1" applyAlignment="1" applyProtection="1">
      <alignment horizontal="left"/>
    </xf>
    <xf numFmtId="0" fontId="7" fillId="8" borderId="0" xfId="0" applyFont="1" applyFill="1" applyBorder="1"/>
    <xf numFmtId="2" fontId="6" fillId="8" borderId="0" xfId="0" applyNumberFormat="1" applyFont="1" applyFill="1" applyBorder="1" applyProtection="1"/>
    <xf numFmtId="0" fontId="8" fillId="4" borderId="3" xfId="0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>
      <alignment horizontal="center"/>
    </xf>
    <xf numFmtId="44" fontId="9" fillId="3" borderId="9" xfId="3" applyNumberFormat="1" applyFont="1" applyBorder="1" applyAlignment="1" applyProtection="1">
      <alignment horizontal="left" vertical="center"/>
    </xf>
    <xf numFmtId="44" fontId="10" fillId="2" borderId="9" xfId="2" applyNumberFormat="1" applyFont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fill"/>
    </xf>
    <xf numFmtId="0" fontId="4" fillId="9" borderId="10" xfId="0" applyFont="1" applyFill="1" applyBorder="1" applyAlignment="1" applyProtection="1">
      <alignment horizontal="center" vertical="center"/>
    </xf>
    <xf numFmtId="0" fontId="4" fillId="9" borderId="10" xfId="0" applyFont="1" applyFill="1" applyBorder="1" applyAlignment="1" applyProtection="1">
      <alignment horizontal="center" wrapText="1"/>
    </xf>
    <xf numFmtId="0" fontId="3" fillId="3" borderId="10" xfId="3" applyBorder="1" applyAlignment="1" applyProtection="1">
      <alignment horizontal="center" vertical="center"/>
    </xf>
    <xf numFmtId="0" fontId="2" fillId="2" borderId="10" xfId="2" applyBorder="1" applyAlignment="1" applyProtection="1">
      <alignment horizontal="center" vertical="center"/>
    </xf>
    <xf numFmtId="0" fontId="4" fillId="9" borderId="11" xfId="0" applyFont="1" applyFill="1" applyBorder="1" applyAlignment="1" applyProtection="1">
      <alignment horizontal="center" wrapText="1"/>
    </xf>
    <xf numFmtId="0" fontId="4" fillId="9" borderId="11" xfId="0" applyFont="1" applyFill="1" applyBorder="1" applyAlignment="1" applyProtection="1">
      <alignment horizontal="center" vertical="center"/>
    </xf>
    <xf numFmtId="0" fontId="3" fillId="3" borderId="11" xfId="3" applyBorder="1" applyAlignment="1" applyProtection="1">
      <alignment horizontal="center" vertical="center"/>
    </xf>
    <xf numFmtId="0" fontId="2" fillId="2" borderId="11" xfId="2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44" fontId="4" fillId="0" borderId="0" xfId="0" applyNumberFormat="1" applyFont="1" applyProtection="1"/>
    <xf numFmtId="0" fontId="4" fillId="4" borderId="2" xfId="0" applyFont="1" applyFill="1" applyBorder="1" applyAlignment="1" applyProtection="1">
      <alignment horizontal="fill"/>
    </xf>
    <xf numFmtId="0" fontId="4" fillId="0" borderId="0" xfId="0" applyFont="1" applyAlignment="1" applyProtection="1">
      <alignment horizontal="left"/>
    </xf>
    <xf numFmtId="0" fontId="4" fillId="0" borderId="7" xfId="0" applyFont="1" applyBorder="1" applyAlignment="1" applyProtection="1">
      <alignment horizontal="center"/>
    </xf>
  </cellXfs>
  <cellStyles count="4">
    <cellStyle name="Bad" xfId="3" builtinId="27"/>
    <cellStyle name="Currency" xfId="1" builtinId="4"/>
    <cellStyle name="Good" xfId="2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showGridLines="0" tabSelected="1" workbookViewId="0"/>
  </sheetViews>
  <sheetFormatPr defaultRowHeight="12.75"/>
  <cols>
    <col min="1" max="2" width="9.140625" style="6"/>
    <col min="3" max="3" width="13.42578125" style="6" customWidth="1"/>
    <col min="4" max="4" width="14.28515625" style="6" bestFit="1" customWidth="1"/>
    <col min="5" max="6" width="13.42578125" style="6" customWidth="1"/>
    <col min="7" max="16384" width="9.140625" style="6"/>
  </cols>
  <sheetData>
    <row r="1" spans="1:9" ht="19.5">
      <c r="A1" s="1"/>
      <c r="B1" s="2" t="s">
        <v>0</v>
      </c>
      <c r="C1" s="2"/>
      <c r="D1" s="2"/>
      <c r="E1" s="2"/>
      <c r="F1" s="2"/>
      <c r="G1" s="3"/>
      <c r="H1" s="4"/>
      <c r="I1" s="5"/>
    </row>
    <row r="2" spans="1:9" ht="13.5" thickBot="1">
      <c r="A2" s="1"/>
      <c r="B2" s="1"/>
      <c r="C2" s="1"/>
      <c r="D2" s="1"/>
      <c r="E2" s="1"/>
      <c r="F2" s="1"/>
      <c r="G2" s="1"/>
    </row>
    <row r="3" spans="1:9" ht="16.5" thickBot="1">
      <c r="A3" s="1"/>
      <c r="B3" s="7" t="s">
        <v>1</v>
      </c>
      <c r="C3" s="8"/>
      <c r="D3" s="9">
        <v>24000</v>
      </c>
      <c r="E3" s="10" t="s">
        <v>2</v>
      </c>
      <c r="F3" s="11"/>
      <c r="G3" s="1"/>
    </row>
    <row r="4" spans="1:9" ht="16.5" thickBot="1">
      <c r="A4" s="1"/>
      <c r="B4" s="12" t="s">
        <v>3</v>
      </c>
      <c r="C4" s="13"/>
      <c r="D4" s="14">
        <v>0.08</v>
      </c>
      <c r="E4" s="15">
        <f>PMT(D4/12,D5,-D3)</f>
        <v>486.63346292193171</v>
      </c>
      <c r="F4" s="16"/>
      <c r="G4" s="1"/>
      <c r="H4"/>
      <c r="I4"/>
    </row>
    <row r="5" spans="1:9" ht="16.5" thickBot="1">
      <c r="A5" s="1"/>
      <c r="B5" s="17" t="s">
        <v>4</v>
      </c>
      <c r="C5" s="18"/>
      <c r="D5" s="19">
        <v>60</v>
      </c>
      <c r="E5" s="20"/>
      <c r="F5" s="20"/>
      <c r="G5" s="1"/>
      <c r="H5"/>
      <c r="I5"/>
    </row>
    <row r="6" spans="1:9" ht="16.5" thickBot="1">
      <c r="A6" s="1"/>
      <c r="B6" s="21"/>
      <c r="C6" s="22"/>
      <c r="D6" s="23"/>
      <c r="E6" s="20"/>
      <c r="F6" s="20"/>
      <c r="G6" s="1"/>
      <c r="H6"/>
      <c r="I6"/>
    </row>
    <row r="7" spans="1:9" ht="16.5" thickBot="1">
      <c r="A7" s="1"/>
      <c r="B7" s="24" t="s">
        <v>5</v>
      </c>
      <c r="C7" s="25"/>
      <c r="D7" s="26">
        <f>D73</f>
        <v>5198.0077753156575</v>
      </c>
      <c r="E7" s="27">
        <f>E73</f>
        <v>24000.000000000244</v>
      </c>
      <c r="F7" s="28"/>
      <c r="G7" s="1"/>
      <c r="H7"/>
      <c r="I7"/>
    </row>
    <row r="8" spans="1:9" ht="15">
      <c r="A8" s="1"/>
      <c r="B8" s="29" t="s">
        <v>6</v>
      </c>
      <c r="C8" s="30" t="s">
        <v>7</v>
      </c>
      <c r="D8" s="31" t="s">
        <v>8</v>
      </c>
      <c r="E8" s="32" t="s">
        <v>9</v>
      </c>
      <c r="F8" s="33" t="s">
        <v>10</v>
      </c>
      <c r="G8" s="1"/>
      <c r="H8"/>
      <c r="I8"/>
    </row>
    <row r="9" spans="1:9" ht="15">
      <c r="A9" s="1"/>
      <c r="B9" s="34"/>
      <c r="C9" s="33"/>
      <c r="D9" s="35"/>
      <c r="E9" s="36"/>
      <c r="F9" s="33"/>
      <c r="G9" s="1"/>
      <c r="H9"/>
      <c r="I9"/>
    </row>
    <row r="10" spans="1:9" ht="15">
      <c r="A10" s="1"/>
      <c r="B10" s="34"/>
      <c r="C10" s="33"/>
      <c r="D10" s="35"/>
      <c r="E10" s="36"/>
      <c r="F10" s="33"/>
      <c r="G10" s="1"/>
      <c r="H10"/>
      <c r="I10"/>
    </row>
    <row r="11" spans="1:9" ht="15">
      <c r="A11" s="1"/>
      <c r="B11" s="28"/>
      <c r="C11" s="28"/>
      <c r="D11" s="28"/>
      <c r="E11" s="28"/>
      <c r="F11" s="28"/>
      <c r="G11" s="1"/>
      <c r="H11"/>
      <c r="I11"/>
    </row>
    <row r="12" spans="1:9" ht="15">
      <c r="A12" s="1"/>
      <c r="B12" s="37">
        <v>1</v>
      </c>
      <c r="C12" s="38">
        <f>D3</f>
        <v>24000</v>
      </c>
      <c r="D12" s="38">
        <f t="shared" ref="D12:D71" si="0">IF(+B12&lt;=$D$5,+C12*($D$4/12),0)</f>
        <v>160</v>
      </c>
      <c r="E12" s="38">
        <f t="shared" ref="E12:E71" si="1">IF(+B12&lt;=$D$5,+$E$4-D12,0)</f>
        <v>326.63346292193171</v>
      </c>
      <c r="F12" s="38">
        <f t="shared" ref="F12:F71" si="2">IF(+B12&lt;=$D$5,+C12-E12,0)</f>
        <v>23673.366537078069</v>
      </c>
      <c r="G12" s="1"/>
      <c r="H12"/>
      <c r="I12"/>
    </row>
    <row r="13" spans="1:9" ht="15">
      <c r="A13" s="1"/>
      <c r="B13" s="37">
        <v>2</v>
      </c>
      <c r="C13" s="38">
        <f t="shared" ref="C13:C71" si="3">F12</f>
        <v>23673.366537078069</v>
      </c>
      <c r="D13" s="38">
        <f t="shared" si="0"/>
        <v>157.82244358052048</v>
      </c>
      <c r="E13" s="38">
        <f t="shared" si="1"/>
        <v>328.81101934141122</v>
      </c>
      <c r="F13" s="38">
        <f t="shared" si="2"/>
        <v>23344.555517736659</v>
      </c>
      <c r="G13" s="1"/>
      <c r="H13"/>
      <c r="I13"/>
    </row>
    <row r="14" spans="1:9" ht="15">
      <c r="A14" s="1"/>
      <c r="B14" s="37">
        <v>3</v>
      </c>
      <c r="C14" s="38">
        <f t="shared" si="3"/>
        <v>23344.555517736659</v>
      </c>
      <c r="D14" s="38">
        <f t="shared" si="0"/>
        <v>155.6303701182444</v>
      </c>
      <c r="E14" s="38">
        <f t="shared" si="1"/>
        <v>331.00309280368731</v>
      </c>
      <c r="F14" s="38">
        <f t="shared" si="2"/>
        <v>23013.552424932972</v>
      </c>
      <c r="G14" s="1"/>
      <c r="H14"/>
      <c r="I14"/>
    </row>
    <row r="15" spans="1:9" ht="15">
      <c r="A15" s="1"/>
      <c r="B15" s="37">
        <v>4</v>
      </c>
      <c r="C15" s="38">
        <f t="shared" si="3"/>
        <v>23013.552424932972</v>
      </c>
      <c r="D15" s="38">
        <f t="shared" si="0"/>
        <v>153.4236828328865</v>
      </c>
      <c r="E15" s="38">
        <f t="shared" si="1"/>
        <v>333.20978008904524</v>
      </c>
      <c r="F15" s="38">
        <f t="shared" si="2"/>
        <v>22680.342644843928</v>
      </c>
      <c r="G15" s="1"/>
      <c r="H15"/>
      <c r="I15"/>
    </row>
    <row r="16" spans="1:9" ht="15">
      <c r="A16" s="1"/>
      <c r="B16" s="37">
        <v>5</v>
      </c>
      <c r="C16" s="38">
        <f t="shared" si="3"/>
        <v>22680.342644843928</v>
      </c>
      <c r="D16" s="38">
        <f t="shared" si="0"/>
        <v>151.20228429895954</v>
      </c>
      <c r="E16" s="38">
        <f t="shared" si="1"/>
        <v>335.4311786229722</v>
      </c>
      <c r="F16" s="38">
        <f t="shared" si="2"/>
        <v>22344.911466220954</v>
      </c>
      <c r="G16" s="1"/>
      <c r="H16"/>
      <c r="I16"/>
    </row>
    <row r="17" spans="1:7">
      <c r="A17" s="1"/>
      <c r="B17" s="37">
        <v>6</v>
      </c>
      <c r="C17" s="38">
        <f t="shared" si="3"/>
        <v>22344.911466220954</v>
      </c>
      <c r="D17" s="38">
        <f t="shared" si="0"/>
        <v>148.96607644147304</v>
      </c>
      <c r="E17" s="38">
        <f t="shared" si="1"/>
        <v>337.66738648045867</v>
      </c>
      <c r="F17" s="38">
        <f t="shared" si="2"/>
        <v>22007.244079740496</v>
      </c>
      <c r="G17" s="1"/>
    </row>
    <row r="18" spans="1:7">
      <c r="A18" s="1"/>
      <c r="B18" s="37">
        <v>7</v>
      </c>
      <c r="C18" s="38">
        <f t="shared" si="3"/>
        <v>22007.244079740496</v>
      </c>
      <c r="D18" s="38">
        <f t="shared" si="0"/>
        <v>146.71496053160331</v>
      </c>
      <c r="E18" s="38">
        <f t="shared" si="1"/>
        <v>339.9185023903284</v>
      </c>
      <c r="F18" s="38">
        <f t="shared" si="2"/>
        <v>21667.325577350166</v>
      </c>
      <c r="G18" s="1"/>
    </row>
    <row r="19" spans="1:7">
      <c r="A19" s="1"/>
      <c r="B19" s="37">
        <v>8</v>
      </c>
      <c r="C19" s="38">
        <f t="shared" si="3"/>
        <v>21667.325577350166</v>
      </c>
      <c r="D19" s="38">
        <f t="shared" si="0"/>
        <v>144.44883718233444</v>
      </c>
      <c r="E19" s="38">
        <f t="shared" si="1"/>
        <v>342.18462573959727</v>
      </c>
      <c r="F19" s="38">
        <f t="shared" si="2"/>
        <v>21325.14095161057</v>
      </c>
      <c r="G19" s="1"/>
    </row>
    <row r="20" spans="1:7">
      <c r="A20" s="1"/>
      <c r="B20" s="37">
        <v>9</v>
      </c>
      <c r="C20" s="38">
        <f t="shared" si="3"/>
        <v>21325.14095161057</v>
      </c>
      <c r="D20" s="38">
        <f t="shared" si="0"/>
        <v>142.16760634407049</v>
      </c>
      <c r="E20" s="38">
        <f t="shared" si="1"/>
        <v>344.46585657786125</v>
      </c>
      <c r="F20" s="38">
        <f t="shared" si="2"/>
        <v>20980.675095032708</v>
      </c>
      <c r="G20" s="1"/>
    </row>
    <row r="21" spans="1:7">
      <c r="A21" s="1"/>
      <c r="B21" s="37">
        <v>10</v>
      </c>
      <c r="C21" s="38">
        <f t="shared" si="3"/>
        <v>20980.675095032708</v>
      </c>
      <c r="D21" s="38">
        <f t="shared" si="0"/>
        <v>139.87116730021805</v>
      </c>
      <c r="E21" s="38">
        <f t="shared" si="1"/>
        <v>346.76229562171363</v>
      </c>
      <c r="F21" s="38">
        <f t="shared" si="2"/>
        <v>20633.912799410995</v>
      </c>
      <c r="G21" s="1"/>
    </row>
    <row r="22" spans="1:7">
      <c r="A22" s="1"/>
      <c r="B22" s="37">
        <v>11</v>
      </c>
      <c r="C22" s="38">
        <f t="shared" si="3"/>
        <v>20633.912799410995</v>
      </c>
      <c r="D22" s="38">
        <f t="shared" si="0"/>
        <v>137.55941866273997</v>
      </c>
      <c r="E22" s="38">
        <f t="shared" si="1"/>
        <v>349.07404425919174</v>
      </c>
      <c r="F22" s="38">
        <f t="shared" si="2"/>
        <v>20284.838755151803</v>
      </c>
      <c r="G22" s="1"/>
    </row>
    <row r="23" spans="1:7">
      <c r="A23" s="1"/>
      <c r="B23" s="37">
        <v>12</v>
      </c>
      <c r="C23" s="38">
        <f t="shared" si="3"/>
        <v>20284.838755151803</v>
      </c>
      <c r="D23" s="38">
        <f t="shared" si="0"/>
        <v>135.2322583676787</v>
      </c>
      <c r="E23" s="38">
        <f t="shared" si="1"/>
        <v>351.40120455425301</v>
      </c>
      <c r="F23" s="38">
        <f t="shared" si="2"/>
        <v>19933.437550597551</v>
      </c>
      <c r="G23" s="1"/>
    </row>
    <row r="24" spans="1:7">
      <c r="A24" s="1"/>
      <c r="B24" s="37">
        <v>13</v>
      </c>
      <c r="C24" s="38">
        <f t="shared" si="3"/>
        <v>19933.437550597551</v>
      </c>
      <c r="D24" s="38">
        <f t="shared" si="0"/>
        <v>132.88958367065035</v>
      </c>
      <c r="E24" s="38">
        <f t="shared" si="1"/>
        <v>353.74387925128133</v>
      </c>
      <c r="F24" s="38">
        <f t="shared" si="2"/>
        <v>19579.693671346271</v>
      </c>
      <c r="G24" s="1"/>
    </row>
    <row r="25" spans="1:7">
      <c r="A25" s="1"/>
      <c r="B25" s="37">
        <v>14</v>
      </c>
      <c r="C25" s="38">
        <f t="shared" si="3"/>
        <v>19579.693671346271</v>
      </c>
      <c r="D25" s="38">
        <f t="shared" si="0"/>
        <v>130.53129114230848</v>
      </c>
      <c r="E25" s="38">
        <f t="shared" si="1"/>
        <v>356.10217177962323</v>
      </c>
      <c r="F25" s="38">
        <f t="shared" si="2"/>
        <v>19223.591499566646</v>
      </c>
      <c r="G25" s="1"/>
    </row>
    <row r="26" spans="1:7">
      <c r="A26" s="1"/>
      <c r="B26" s="37">
        <v>15</v>
      </c>
      <c r="C26" s="38">
        <f t="shared" si="3"/>
        <v>19223.591499566646</v>
      </c>
      <c r="D26" s="38">
        <f t="shared" si="0"/>
        <v>128.15727666377765</v>
      </c>
      <c r="E26" s="38">
        <f t="shared" si="1"/>
        <v>358.47618625815403</v>
      </c>
      <c r="F26" s="38">
        <f t="shared" si="2"/>
        <v>18865.115313308492</v>
      </c>
      <c r="G26" s="1"/>
    </row>
    <row r="27" spans="1:7">
      <c r="A27" s="1"/>
      <c r="B27" s="37">
        <v>16</v>
      </c>
      <c r="C27" s="38">
        <f t="shared" si="3"/>
        <v>18865.115313308492</v>
      </c>
      <c r="D27" s="38">
        <f t="shared" si="0"/>
        <v>125.76743542205662</v>
      </c>
      <c r="E27" s="38">
        <f t="shared" si="1"/>
        <v>360.86602749987509</v>
      </c>
      <c r="F27" s="38">
        <f t="shared" si="2"/>
        <v>18504.249285808615</v>
      </c>
      <c r="G27" s="1"/>
    </row>
    <row r="28" spans="1:7">
      <c r="A28" s="1"/>
      <c r="B28" s="37">
        <v>17</v>
      </c>
      <c r="C28" s="38">
        <f t="shared" si="3"/>
        <v>18504.249285808615</v>
      </c>
      <c r="D28" s="38">
        <f t="shared" si="0"/>
        <v>123.36166190539078</v>
      </c>
      <c r="E28" s="38">
        <f t="shared" si="1"/>
        <v>363.27180101654096</v>
      </c>
      <c r="F28" s="38">
        <f t="shared" si="2"/>
        <v>18140.977484792074</v>
      </c>
      <c r="G28" s="1"/>
    </row>
    <row r="29" spans="1:7">
      <c r="A29" s="1"/>
      <c r="B29" s="37">
        <v>18</v>
      </c>
      <c r="C29" s="38">
        <f t="shared" si="3"/>
        <v>18140.977484792074</v>
      </c>
      <c r="D29" s="38">
        <f t="shared" si="0"/>
        <v>120.93984989861384</v>
      </c>
      <c r="E29" s="38">
        <f t="shared" si="1"/>
        <v>365.69361302331788</v>
      </c>
      <c r="F29" s="38">
        <f t="shared" si="2"/>
        <v>17775.283871768755</v>
      </c>
      <c r="G29" s="1"/>
    </row>
    <row r="30" spans="1:7">
      <c r="A30" s="1"/>
      <c r="B30" s="37">
        <v>19</v>
      </c>
      <c r="C30" s="38">
        <f t="shared" si="3"/>
        <v>17775.283871768755</v>
      </c>
      <c r="D30" s="38">
        <f t="shared" si="0"/>
        <v>118.50189247845837</v>
      </c>
      <c r="E30" s="38">
        <f t="shared" si="1"/>
        <v>368.13157044347332</v>
      </c>
      <c r="F30" s="38">
        <f t="shared" si="2"/>
        <v>17407.152301325281</v>
      </c>
      <c r="G30" s="1"/>
    </row>
    <row r="31" spans="1:7">
      <c r="A31" s="1"/>
      <c r="B31" s="37">
        <v>20</v>
      </c>
      <c r="C31" s="38">
        <f t="shared" si="3"/>
        <v>17407.152301325281</v>
      </c>
      <c r="D31" s="38">
        <f t="shared" si="0"/>
        <v>116.04768200883521</v>
      </c>
      <c r="E31" s="38">
        <f t="shared" si="1"/>
        <v>370.58578091309653</v>
      </c>
      <c r="F31" s="38">
        <f t="shared" si="2"/>
        <v>17036.566520412183</v>
      </c>
      <c r="G31" s="1"/>
    </row>
    <row r="32" spans="1:7">
      <c r="A32" s="1"/>
      <c r="B32" s="37">
        <v>21</v>
      </c>
      <c r="C32" s="38">
        <f t="shared" si="3"/>
        <v>17036.566520412183</v>
      </c>
      <c r="D32" s="38">
        <f t="shared" si="0"/>
        <v>113.57711013608123</v>
      </c>
      <c r="E32" s="38">
        <f t="shared" si="1"/>
        <v>373.05635278585049</v>
      </c>
      <c r="F32" s="38">
        <f t="shared" si="2"/>
        <v>16663.510167626333</v>
      </c>
      <c r="G32" s="1"/>
    </row>
    <row r="33" spans="1:7">
      <c r="A33" s="1"/>
      <c r="B33" s="37">
        <v>22</v>
      </c>
      <c r="C33" s="38">
        <f t="shared" si="3"/>
        <v>16663.510167626333</v>
      </c>
      <c r="D33" s="38">
        <f t="shared" si="0"/>
        <v>111.09006778417556</v>
      </c>
      <c r="E33" s="38">
        <f t="shared" si="1"/>
        <v>375.54339513775614</v>
      </c>
      <c r="F33" s="38">
        <f t="shared" si="2"/>
        <v>16287.966772488577</v>
      </c>
      <c r="G33" s="1"/>
    </row>
    <row r="34" spans="1:7">
      <c r="A34" s="1"/>
      <c r="B34" s="37">
        <v>23</v>
      </c>
      <c r="C34" s="38">
        <f t="shared" si="3"/>
        <v>16287.966772488577</v>
      </c>
      <c r="D34" s="38">
        <f t="shared" si="0"/>
        <v>108.58644514992385</v>
      </c>
      <c r="E34" s="38">
        <f t="shared" si="1"/>
        <v>378.04701777200785</v>
      </c>
      <c r="F34" s="38">
        <f t="shared" si="2"/>
        <v>15909.91975471657</v>
      </c>
      <c r="G34" s="1"/>
    </row>
    <row r="35" spans="1:7">
      <c r="A35" s="1"/>
      <c r="B35" s="37">
        <v>24</v>
      </c>
      <c r="C35" s="38">
        <f t="shared" si="3"/>
        <v>15909.91975471657</v>
      </c>
      <c r="D35" s="38">
        <f t="shared" si="0"/>
        <v>106.06613169811047</v>
      </c>
      <c r="E35" s="38">
        <f t="shared" si="1"/>
        <v>380.56733122382127</v>
      </c>
      <c r="F35" s="38">
        <f t="shared" si="2"/>
        <v>15529.352423492748</v>
      </c>
      <c r="G35" s="1"/>
    </row>
    <row r="36" spans="1:7">
      <c r="A36" s="1"/>
      <c r="B36" s="37">
        <v>25</v>
      </c>
      <c r="C36" s="38">
        <f t="shared" si="3"/>
        <v>15529.352423492748</v>
      </c>
      <c r="D36" s="38">
        <f t="shared" si="0"/>
        <v>103.52901615661833</v>
      </c>
      <c r="E36" s="38">
        <f t="shared" si="1"/>
        <v>383.10444676531336</v>
      </c>
      <c r="F36" s="38">
        <f t="shared" si="2"/>
        <v>15146.247976727434</v>
      </c>
      <c r="G36" s="1"/>
    </row>
    <row r="37" spans="1:7">
      <c r="A37" s="1"/>
      <c r="B37" s="37">
        <v>26</v>
      </c>
      <c r="C37" s="38">
        <f t="shared" si="3"/>
        <v>15146.247976727434</v>
      </c>
      <c r="D37" s="38">
        <f t="shared" si="0"/>
        <v>100.97498651151624</v>
      </c>
      <c r="E37" s="38">
        <f t="shared" si="1"/>
        <v>385.65847641041546</v>
      </c>
      <c r="F37" s="38">
        <f t="shared" si="2"/>
        <v>14760.589500317019</v>
      </c>
      <c r="G37" s="1"/>
    </row>
    <row r="38" spans="1:7">
      <c r="A38" s="1"/>
      <c r="B38" s="37">
        <v>27</v>
      </c>
      <c r="C38" s="38">
        <f t="shared" si="3"/>
        <v>14760.589500317019</v>
      </c>
      <c r="D38" s="38">
        <f t="shared" si="0"/>
        <v>98.403930002113469</v>
      </c>
      <c r="E38" s="38">
        <f t="shared" si="1"/>
        <v>388.22953291981821</v>
      </c>
      <c r="F38" s="38">
        <f t="shared" si="2"/>
        <v>14372.3599673972</v>
      </c>
      <c r="G38" s="1"/>
    </row>
    <row r="39" spans="1:7">
      <c r="A39" s="1"/>
      <c r="B39" s="37">
        <v>28</v>
      </c>
      <c r="C39" s="38">
        <f t="shared" si="3"/>
        <v>14372.3599673972</v>
      </c>
      <c r="D39" s="38">
        <f t="shared" si="0"/>
        <v>95.815733115981345</v>
      </c>
      <c r="E39" s="38">
        <f t="shared" si="1"/>
        <v>390.81772980595036</v>
      </c>
      <c r="F39" s="38">
        <f t="shared" si="2"/>
        <v>13981.542237591249</v>
      </c>
      <c r="G39" s="1"/>
    </row>
    <row r="40" spans="1:7">
      <c r="A40" s="1"/>
      <c r="B40" s="37">
        <v>29</v>
      </c>
      <c r="C40" s="38">
        <f t="shared" si="3"/>
        <v>13981.542237591249</v>
      </c>
      <c r="D40" s="38">
        <f t="shared" si="0"/>
        <v>93.210281583941665</v>
      </c>
      <c r="E40" s="38">
        <f t="shared" si="1"/>
        <v>393.42318133799006</v>
      </c>
      <c r="F40" s="38">
        <f t="shared" si="2"/>
        <v>13588.119056253259</v>
      </c>
      <c r="G40" s="1"/>
    </row>
    <row r="41" spans="1:7">
      <c r="A41" s="1"/>
      <c r="B41" s="37">
        <v>30</v>
      </c>
      <c r="C41" s="38">
        <f t="shared" si="3"/>
        <v>13588.119056253259</v>
      </c>
      <c r="D41" s="38">
        <f t="shared" si="0"/>
        <v>90.587460375021735</v>
      </c>
      <c r="E41" s="38">
        <f t="shared" si="1"/>
        <v>396.04600254690996</v>
      </c>
      <c r="F41" s="38">
        <f t="shared" si="2"/>
        <v>13192.07305370635</v>
      </c>
      <c r="G41" s="1"/>
    </row>
    <row r="42" spans="1:7">
      <c r="A42" s="1"/>
      <c r="B42" s="37">
        <v>31</v>
      </c>
      <c r="C42" s="38">
        <f t="shared" si="3"/>
        <v>13192.07305370635</v>
      </c>
      <c r="D42" s="38">
        <f t="shared" si="0"/>
        <v>87.947153691375675</v>
      </c>
      <c r="E42" s="38">
        <f t="shared" si="1"/>
        <v>398.68630923055605</v>
      </c>
      <c r="F42" s="38">
        <f t="shared" si="2"/>
        <v>12793.386744475794</v>
      </c>
      <c r="G42" s="1"/>
    </row>
    <row r="43" spans="1:7">
      <c r="A43" s="1"/>
      <c r="B43" s="37">
        <v>32</v>
      </c>
      <c r="C43" s="38">
        <f t="shared" si="3"/>
        <v>12793.386744475794</v>
      </c>
      <c r="D43" s="38">
        <f t="shared" si="0"/>
        <v>85.289244963171967</v>
      </c>
      <c r="E43" s="38">
        <f t="shared" si="1"/>
        <v>401.34421795875971</v>
      </c>
      <c r="F43" s="38">
        <f t="shared" si="2"/>
        <v>12392.042526517034</v>
      </c>
      <c r="G43" s="1"/>
    </row>
    <row r="44" spans="1:7">
      <c r="A44" s="1"/>
      <c r="B44" s="37">
        <v>33</v>
      </c>
      <c r="C44" s="38">
        <f t="shared" si="3"/>
        <v>12392.042526517034</v>
      </c>
      <c r="D44" s="38">
        <f t="shared" si="0"/>
        <v>82.613616843446906</v>
      </c>
      <c r="E44" s="38">
        <f t="shared" si="1"/>
        <v>404.01984607848482</v>
      </c>
      <c r="F44" s="38">
        <f t="shared" si="2"/>
        <v>11988.022680438549</v>
      </c>
      <c r="G44" s="1"/>
    </row>
    <row r="45" spans="1:7">
      <c r="A45" s="1"/>
      <c r="B45" s="37">
        <v>34</v>
      </c>
      <c r="C45" s="38">
        <f t="shared" si="3"/>
        <v>11988.022680438549</v>
      </c>
      <c r="D45" s="38">
        <f t="shared" si="0"/>
        <v>79.920151202923662</v>
      </c>
      <c r="E45" s="38">
        <f t="shared" si="1"/>
        <v>406.71331171900806</v>
      </c>
      <c r="F45" s="38">
        <f t="shared" si="2"/>
        <v>11581.309368719541</v>
      </c>
      <c r="G45" s="1"/>
    </row>
    <row r="46" spans="1:7">
      <c r="A46" s="1"/>
      <c r="B46" s="37">
        <v>35</v>
      </c>
      <c r="C46" s="38">
        <f t="shared" si="3"/>
        <v>11581.309368719541</v>
      </c>
      <c r="D46" s="38">
        <f t="shared" si="0"/>
        <v>77.208729124796946</v>
      </c>
      <c r="E46" s="38">
        <f t="shared" si="1"/>
        <v>409.42473379713476</v>
      </c>
      <c r="F46" s="38">
        <f t="shared" si="2"/>
        <v>11171.884634922406</v>
      </c>
      <c r="G46" s="1"/>
    </row>
    <row r="47" spans="1:7">
      <c r="A47" s="1"/>
      <c r="B47" s="37">
        <v>36</v>
      </c>
      <c r="C47" s="38">
        <f t="shared" si="3"/>
        <v>11171.884634922406</v>
      </c>
      <c r="D47" s="38">
        <f t="shared" si="0"/>
        <v>74.479230899482715</v>
      </c>
      <c r="E47" s="38">
        <f t="shared" si="1"/>
        <v>412.15423202244898</v>
      </c>
      <c r="F47" s="38">
        <f t="shared" si="2"/>
        <v>10759.730402899957</v>
      </c>
      <c r="G47" s="1"/>
    </row>
    <row r="48" spans="1:7">
      <c r="A48" s="1"/>
      <c r="B48" s="37">
        <v>37</v>
      </c>
      <c r="C48" s="38">
        <f t="shared" si="3"/>
        <v>10759.730402899957</v>
      </c>
      <c r="D48" s="38">
        <f t="shared" si="0"/>
        <v>71.731536019333049</v>
      </c>
      <c r="E48" s="38">
        <f t="shared" si="1"/>
        <v>414.90192690259869</v>
      </c>
      <c r="F48" s="38">
        <f t="shared" si="2"/>
        <v>10344.828475997358</v>
      </c>
      <c r="G48" s="1"/>
    </row>
    <row r="49" spans="1:7">
      <c r="A49" s="1"/>
      <c r="B49" s="37">
        <v>38</v>
      </c>
      <c r="C49" s="38">
        <f t="shared" si="3"/>
        <v>10344.828475997358</v>
      </c>
      <c r="D49" s="38">
        <f t="shared" si="0"/>
        <v>68.965523173315717</v>
      </c>
      <c r="E49" s="38">
        <f t="shared" si="1"/>
        <v>417.66793974861599</v>
      </c>
      <c r="F49" s="38">
        <f t="shared" si="2"/>
        <v>9927.1605362487408</v>
      </c>
      <c r="G49" s="1"/>
    </row>
    <row r="50" spans="1:7">
      <c r="A50" s="1"/>
      <c r="B50" s="37">
        <v>39</v>
      </c>
      <c r="C50" s="38">
        <f t="shared" si="3"/>
        <v>9927.1605362487408</v>
      </c>
      <c r="D50" s="38">
        <f t="shared" si="0"/>
        <v>66.181070241658276</v>
      </c>
      <c r="E50" s="38">
        <f t="shared" si="1"/>
        <v>420.45239268027342</v>
      </c>
      <c r="F50" s="38">
        <f t="shared" si="2"/>
        <v>9506.7081435684668</v>
      </c>
      <c r="G50" s="1"/>
    </row>
    <row r="51" spans="1:7">
      <c r="A51" s="1"/>
      <c r="B51" s="37">
        <v>40</v>
      </c>
      <c r="C51" s="38">
        <f t="shared" si="3"/>
        <v>9506.7081435684668</v>
      </c>
      <c r="D51" s="38">
        <f t="shared" si="0"/>
        <v>63.378054290456447</v>
      </c>
      <c r="E51" s="38">
        <f t="shared" si="1"/>
        <v>423.25540863147523</v>
      </c>
      <c r="F51" s="38">
        <f t="shared" si="2"/>
        <v>9083.452734936991</v>
      </c>
      <c r="G51" s="1"/>
    </row>
    <row r="52" spans="1:7">
      <c r="A52" s="1"/>
      <c r="B52" s="37">
        <v>41</v>
      </c>
      <c r="C52" s="38">
        <f t="shared" si="3"/>
        <v>9083.452734936991</v>
      </c>
      <c r="D52" s="38">
        <f t="shared" si="0"/>
        <v>60.556351566246612</v>
      </c>
      <c r="E52" s="38">
        <f t="shared" si="1"/>
        <v>426.07711135568508</v>
      </c>
      <c r="F52" s="38">
        <f t="shared" si="2"/>
        <v>8657.3756235813053</v>
      </c>
      <c r="G52" s="1"/>
    </row>
    <row r="53" spans="1:7">
      <c r="A53" s="1"/>
      <c r="B53" s="37">
        <v>42</v>
      </c>
      <c r="C53" s="38">
        <f t="shared" si="3"/>
        <v>8657.3756235813053</v>
      </c>
      <c r="D53" s="38">
        <f t="shared" si="0"/>
        <v>57.715837490542036</v>
      </c>
      <c r="E53" s="38">
        <f t="shared" si="1"/>
        <v>428.91762543138969</v>
      </c>
      <c r="F53" s="38">
        <f t="shared" si="2"/>
        <v>8228.4579981499155</v>
      </c>
      <c r="G53" s="1"/>
    </row>
    <row r="54" spans="1:7">
      <c r="A54" s="1"/>
      <c r="B54" s="37">
        <v>43</v>
      </c>
      <c r="C54" s="38">
        <f t="shared" si="3"/>
        <v>8228.4579981499155</v>
      </c>
      <c r="D54" s="38">
        <f t="shared" si="0"/>
        <v>54.856386654332773</v>
      </c>
      <c r="E54" s="38">
        <f t="shared" si="1"/>
        <v>431.77707626759894</v>
      </c>
      <c r="F54" s="38">
        <f t="shared" si="2"/>
        <v>7796.6809218823164</v>
      </c>
      <c r="G54" s="1"/>
    </row>
    <row r="55" spans="1:7">
      <c r="A55" s="1"/>
      <c r="B55" s="37">
        <v>44</v>
      </c>
      <c r="C55" s="38">
        <f t="shared" si="3"/>
        <v>7796.6809218823164</v>
      </c>
      <c r="D55" s="38">
        <f t="shared" si="0"/>
        <v>51.977872812548782</v>
      </c>
      <c r="E55" s="38">
        <f t="shared" si="1"/>
        <v>434.65559010938296</v>
      </c>
      <c r="F55" s="38">
        <f t="shared" si="2"/>
        <v>7362.025331772933</v>
      </c>
      <c r="G55" s="1"/>
    </row>
    <row r="56" spans="1:7">
      <c r="A56" s="1"/>
      <c r="B56" s="37">
        <v>45</v>
      </c>
      <c r="C56" s="38">
        <f t="shared" si="3"/>
        <v>7362.025331772933</v>
      </c>
      <c r="D56" s="38">
        <f t="shared" si="0"/>
        <v>49.080168878486226</v>
      </c>
      <c r="E56" s="38">
        <f t="shared" si="1"/>
        <v>437.55329404344548</v>
      </c>
      <c r="F56" s="38">
        <f t="shared" si="2"/>
        <v>6924.4720377294871</v>
      </c>
      <c r="G56" s="1"/>
    </row>
    <row r="57" spans="1:7">
      <c r="A57" s="1"/>
      <c r="B57" s="37">
        <v>46</v>
      </c>
      <c r="C57" s="38">
        <f t="shared" si="3"/>
        <v>6924.4720377294871</v>
      </c>
      <c r="D57" s="38">
        <f t="shared" si="0"/>
        <v>46.163146918196581</v>
      </c>
      <c r="E57" s="38">
        <f t="shared" si="1"/>
        <v>440.47031600373515</v>
      </c>
      <c r="F57" s="38">
        <f t="shared" si="2"/>
        <v>6484.0017217257518</v>
      </c>
      <c r="G57" s="1"/>
    </row>
    <row r="58" spans="1:7">
      <c r="A58" s="1"/>
      <c r="B58" s="37">
        <v>47</v>
      </c>
      <c r="C58" s="38">
        <f t="shared" si="3"/>
        <v>6484.0017217257518</v>
      </c>
      <c r="D58" s="38">
        <f t="shared" si="0"/>
        <v>43.226678144838345</v>
      </c>
      <c r="E58" s="38">
        <f t="shared" si="1"/>
        <v>443.40678477709338</v>
      </c>
      <c r="F58" s="38">
        <f t="shared" si="2"/>
        <v>6040.5949369486589</v>
      </c>
      <c r="G58" s="1"/>
    </row>
    <row r="59" spans="1:7">
      <c r="A59" s="1"/>
      <c r="B59" s="37">
        <v>48</v>
      </c>
      <c r="C59" s="38">
        <f t="shared" si="3"/>
        <v>6040.5949369486589</v>
      </c>
      <c r="D59" s="38">
        <f t="shared" si="0"/>
        <v>40.270632912991061</v>
      </c>
      <c r="E59" s="38">
        <f t="shared" si="1"/>
        <v>446.36283000894065</v>
      </c>
      <c r="F59" s="38">
        <f t="shared" si="2"/>
        <v>5594.2321069397185</v>
      </c>
      <c r="G59" s="1"/>
    </row>
    <row r="60" spans="1:7">
      <c r="A60" s="1"/>
      <c r="B60" s="37">
        <v>49</v>
      </c>
      <c r="C60" s="38">
        <f t="shared" si="3"/>
        <v>5594.2321069397185</v>
      </c>
      <c r="D60" s="38">
        <f t="shared" si="0"/>
        <v>37.294880712931459</v>
      </c>
      <c r="E60" s="38">
        <f t="shared" si="1"/>
        <v>449.33858220900026</v>
      </c>
      <c r="F60" s="38">
        <f t="shared" si="2"/>
        <v>5144.8935247307181</v>
      </c>
      <c r="G60" s="1"/>
    </row>
    <row r="61" spans="1:7">
      <c r="A61" s="1"/>
      <c r="B61" s="37">
        <v>50</v>
      </c>
      <c r="C61" s="38">
        <f t="shared" si="3"/>
        <v>5144.8935247307181</v>
      </c>
      <c r="D61" s="38">
        <f t="shared" si="0"/>
        <v>34.299290164871458</v>
      </c>
      <c r="E61" s="38">
        <f t="shared" si="1"/>
        <v>452.33417275706023</v>
      </c>
      <c r="F61" s="38">
        <f t="shared" si="2"/>
        <v>4692.5593519736576</v>
      </c>
      <c r="G61" s="1"/>
    </row>
    <row r="62" spans="1:7">
      <c r="A62" s="1"/>
      <c r="B62" s="37">
        <v>51</v>
      </c>
      <c r="C62" s="38">
        <f t="shared" si="3"/>
        <v>4692.5593519736576</v>
      </c>
      <c r="D62" s="38">
        <f t="shared" si="0"/>
        <v>31.283729013157718</v>
      </c>
      <c r="E62" s="38">
        <f t="shared" si="1"/>
        <v>455.349733908774</v>
      </c>
      <c r="F62" s="38">
        <f t="shared" si="2"/>
        <v>4237.2096180648832</v>
      </c>
      <c r="G62" s="1"/>
    </row>
    <row r="63" spans="1:7">
      <c r="A63" s="1"/>
      <c r="B63" s="37">
        <v>52</v>
      </c>
      <c r="C63" s="38">
        <f t="shared" si="3"/>
        <v>4237.2096180648832</v>
      </c>
      <c r="D63" s="38">
        <f t="shared" si="0"/>
        <v>28.248064120432556</v>
      </c>
      <c r="E63" s="38">
        <f t="shared" si="1"/>
        <v>458.38539880149915</v>
      </c>
      <c r="F63" s="38">
        <f t="shared" si="2"/>
        <v>3778.8242192633843</v>
      </c>
      <c r="G63" s="1"/>
    </row>
    <row r="64" spans="1:7">
      <c r="A64" s="1"/>
      <c r="B64" s="37">
        <v>53</v>
      </c>
      <c r="C64" s="38">
        <f t="shared" si="3"/>
        <v>3778.8242192633843</v>
      </c>
      <c r="D64" s="38">
        <f t="shared" si="0"/>
        <v>25.192161461755898</v>
      </c>
      <c r="E64" s="38">
        <f t="shared" si="1"/>
        <v>461.44130146017579</v>
      </c>
      <c r="F64" s="38">
        <f t="shared" si="2"/>
        <v>3317.3829178032083</v>
      </c>
      <c r="G64" s="1"/>
    </row>
    <row r="65" spans="1:7">
      <c r="A65" s="1"/>
      <c r="B65" s="37">
        <v>54</v>
      </c>
      <c r="C65" s="38">
        <f t="shared" si="3"/>
        <v>3317.3829178032083</v>
      </c>
      <c r="D65" s="38">
        <f t="shared" si="0"/>
        <v>22.115886118688056</v>
      </c>
      <c r="E65" s="38">
        <f t="shared" si="1"/>
        <v>464.51757680324363</v>
      </c>
      <c r="F65" s="38">
        <f t="shared" si="2"/>
        <v>2852.8653409999647</v>
      </c>
      <c r="G65" s="1"/>
    </row>
    <row r="66" spans="1:7">
      <c r="A66" s="1"/>
      <c r="B66" s="37">
        <v>55</v>
      </c>
      <c r="C66" s="38">
        <f t="shared" si="3"/>
        <v>2852.8653409999647</v>
      </c>
      <c r="D66" s="38">
        <f t="shared" si="0"/>
        <v>19.0191022733331</v>
      </c>
      <c r="E66" s="38">
        <f t="shared" si="1"/>
        <v>467.61436064859862</v>
      </c>
      <c r="F66" s="38">
        <f t="shared" si="2"/>
        <v>2385.2509803513663</v>
      </c>
      <c r="G66" s="1"/>
    </row>
    <row r="67" spans="1:7">
      <c r="A67" s="1"/>
      <c r="B67" s="37">
        <v>56</v>
      </c>
      <c r="C67" s="38">
        <f t="shared" si="3"/>
        <v>2385.2509803513663</v>
      </c>
      <c r="D67" s="38">
        <f t="shared" si="0"/>
        <v>15.901673202342442</v>
      </c>
      <c r="E67" s="38">
        <f t="shared" si="1"/>
        <v>470.73178971958924</v>
      </c>
      <c r="F67" s="38">
        <f t="shared" si="2"/>
        <v>1914.5191906317771</v>
      </c>
      <c r="G67" s="1"/>
    </row>
    <row r="68" spans="1:7">
      <c r="A68" s="1"/>
      <c r="B68" s="37">
        <v>57</v>
      </c>
      <c r="C68" s="38">
        <f t="shared" si="3"/>
        <v>1914.5191906317771</v>
      </c>
      <c r="D68" s="38">
        <f t="shared" si="0"/>
        <v>12.763461270878514</v>
      </c>
      <c r="E68" s="38">
        <f t="shared" si="1"/>
        <v>473.8700016510532</v>
      </c>
      <c r="F68" s="38">
        <f t="shared" si="2"/>
        <v>1440.6491889807239</v>
      </c>
      <c r="G68" s="1"/>
    </row>
    <row r="69" spans="1:7">
      <c r="A69" s="1"/>
      <c r="B69" s="37">
        <v>58</v>
      </c>
      <c r="C69" s="38">
        <f t="shared" si="3"/>
        <v>1440.6491889807239</v>
      </c>
      <c r="D69" s="38">
        <f t="shared" si="0"/>
        <v>9.6043279265381596</v>
      </c>
      <c r="E69" s="38">
        <f t="shared" si="1"/>
        <v>477.02913499539358</v>
      </c>
      <c r="F69" s="38">
        <f t="shared" si="2"/>
        <v>963.62005398533029</v>
      </c>
      <c r="G69" s="1"/>
    </row>
    <row r="70" spans="1:7">
      <c r="A70" s="1"/>
      <c r="B70" s="37">
        <v>59</v>
      </c>
      <c r="C70" s="38">
        <f t="shared" si="3"/>
        <v>963.62005398533029</v>
      </c>
      <c r="D70" s="38">
        <f t="shared" si="0"/>
        <v>6.424133693235536</v>
      </c>
      <c r="E70" s="38">
        <f t="shared" si="1"/>
        <v>480.20932922869616</v>
      </c>
      <c r="F70" s="38">
        <f t="shared" si="2"/>
        <v>483.41072475663412</v>
      </c>
      <c r="G70" s="1"/>
    </row>
    <row r="71" spans="1:7" ht="13.5" thickBot="1">
      <c r="A71" s="1"/>
      <c r="B71" s="41">
        <v>60</v>
      </c>
      <c r="C71" s="38">
        <f t="shared" si="3"/>
        <v>483.41072475663412</v>
      </c>
      <c r="D71" s="38">
        <f t="shared" si="0"/>
        <v>3.2227381650442277</v>
      </c>
      <c r="E71" s="38">
        <f t="shared" si="1"/>
        <v>483.41072475688748</v>
      </c>
      <c r="F71" s="38">
        <f t="shared" si="2"/>
        <v>-2.5335111786262132E-10</v>
      </c>
      <c r="G71" s="1"/>
    </row>
    <row r="72" spans="1:7">
      <c r="A72" s="1"/>
      <c r="B72" s="1"/>
      <c r="C72" s="39"/>
      <c r="D72" s="39"/>
      <c r="E72" s="39"/>
      <c r="F72" s="39"/>
      <c r="G72" s="1"/>
    </row>
    <row r="73" spans="1:7">
      <c r="A73" s="1"/>
      <c r="B73" s="40" t="s">
        <v>11</v>
      </c>
      <c r="C73" s="1"/>
      <c r="D73" s="38">
        <f>SUM(D12:D71)</f>
        <v>5198.0077753156575</v>
      </c>
      <c r="E73" s="38">
        <f>SUM(E12:E71)</f>
        <v>24000.000000000244</v>
      </c>
      <c r="F73" s="1"/>
      <c r="G73" s="1"/>
    </row>
    <row r="74" spans="1:7">
      <c r="A74" s="1"/>
      <c r="B74" s="1"/>
      <c r="C74" s="1"/>
      <c r="D74" s="1"/>
      <c r="E74" s="1"/>
      <c r="F74" s="1"/>
      <c r="G74" s="1"/>
    </row>
    <row r="75" spans="1:7">
      <c r="A75" s="1"/>
      <c r="B75" s="1"/>
      <c r="C75" s="1"/>
      <c r="D75" s="1"/>
      <c r="E75" s="1"/>
      <c r="F75" s="1"/>
      <c r="G75" s="1"/>
    </row>
  </sheetData>
  <mergeCells count="9">
    <mergeCell ref="B1:F1"/>
    <mergeCell ref="E3:F3"/>
    <mergeCell ref="E4:F4"/>
    <mergeCell ref="B7:C7"/>
    <mergeCell ref="B8:B10"/>
    <mergeCell ref="C8:C10"/>
    <mergeCell ref="D8:D10"/>
    <mergeCell ref="E8:E10"/>
    <mergeCell ref="F8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Roddo</dc:creator>
  <cp:lastModifiedBy>Roddo</cp:lastModifiedBy>
  <dcterms:created xsi:type="dcterms:W3CDTF">2011-06-10T15:33:26Z</dcterms:created>
  <dcterms:modified xsi:type="dcterms:W3CDTF">2011-06-10T15:35:18Z</dcterms:modified>
</cp:coreProperties>
</file>